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自评表" sheetId="5" r:id="rId4"/>
  </sheets>
  <calcPr calcId="144525"/>
</workbook>
</file>

<file path=xl/sharedStrings.xml><?xml version="1.0" encoding="utf-8"?>
<sst xmlns="http://schemas.openxmlformats.org/spreadsheetml/2006/main" count="171" uniqueCount="109">
  <si>
    <t>绩效目标申报表</t>
  </si>
  <si>
    <t>2022年度</t>
  </si>
  <si>
    <t>项目名称</t>
  </si>
  <si>
    <t>赵家桥村3组新修机耕道工程</t>
  </si>
  <si>
    <t>项目负责人及电话</t>
  </si>
  <si>
    <t>朱光辉
13974259809</t>
  </si>
  <si>
    <t>主管部门</t>
  </si>
  <si>
    <t>常德经开区农业农村中心</t>
  </si>
  <si>
    <t>实施单位</t>
  </si>
  <si>
    <t>赵家桥村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</si>
  <si>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</si>
  <si>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</si>
  <si>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</si>
  <si>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</si>
  <si>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</si>
  <si>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</si>
  <si>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改善当地农户生产生活条件，调动当地农户发展人居环境的积极性，助推当地农户乡村振兴战略发展。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</si>
  <si>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</si>
  <si>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</si>
  <si>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</si>
  <si>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</si>
  <si>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</si>
  <si>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</si>
  <si>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</si>
  <si>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新修长600米，宽2.5米机耕道</t>
  </si>
  <si>
    <t>时效指标</t>
  </si>
  <si>
    <t>项目（工程）完成及时率（≥100%）</t>
  </si>
  <si>
    <t>质量指标</t>
  </si>
  <si>
    <t>项目（工程）验收合格率</t>
  </si>
  <si>
    <t>成本指标</t>
  </si>
  <si>
    <r>
      <rPr>
        <sz val="10"/>
        <rFont val="宋体"/>
        <charset val="134"/>
      </rPr>
      <t>改造使用资金（</t>
    </r>
    <r>
      <rPr>
        <sz val="10"/>
        <rFont val="Arial"/>
        <charset val="134"/>
      </rPr>
      <t>≤</t>
    </r>
    <r>
      <rPr>
        <sz val="10"/>
        <rFont val="宋体"/>
        <charset val="134"/>
      </rPr>
      <t>15万元）</t>
    </r>
  </si>
  <si>
    <t>成本使用合理合规率</t>
  </si>
  <si>
    <t>效益指标</t>
  </si>
  <si>
    <t>社会效益指标</t>
  </si>
  <si>
    <t>保障</t>
  </si>
  <si>
    <t>生态效益指标</t>
  </si>
  <si>
    <t>提高环保意识</t>
  </si>
  <si>
    <t>提高</t>
  </si>
  <si>
    <t>可持续影响指标</t>
  </si>
  <si>
    <t>改善农村基础设施建设，改善农民工作条件</t>
  </si>
  <si>
    <t>改善</t>
  </si>
  <si>
    <t>满意度指标</t>
  </si>
  <si>
    <t>服务对象满意度指标</t>
  </si>
  <si>
    <t>受益村民满意度（≥90%）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</si>
  <si>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</si>
  <si>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</si>
  <si>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</si>
  <si>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</si>
  <si>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</si>
  <si>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</si>
  <si>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</si>
  <si>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</si>
  <si>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</si>
  <si>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</si>
  <si>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</si>
  <si>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</si>
  <si>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</si>
  <si>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</si>
  <si>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</si>
  <si>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</si>
  <si>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</si>
  <si>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</si>
  <si>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</si>
  <si>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</si>
  <si>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</si>
  <si>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</si>
  <si>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</si>
  <si>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</si>
  <si>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</si>
  <si>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</si>
  <si>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</si>
  <si>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</si>
  <si>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</si>
  <si>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</si>
  <si>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</si>
  <si>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</si>
  <si>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</si>
  <si>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</si>
  <si>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</si>
  <si>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</si>
  <si>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 年6月 17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</si>
  <si>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</si>
  <si>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</si>
  <si>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</si>
  <si>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</si>
  <si>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</si>
  <si>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</si>
  <si>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</si>
  <si>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9-10月完成情况</t>
  </si>
  <si>
    <t>偏差原因分析</t>
  </si>
  <si>
    <t>备注</t>
  </si>
  <si>
    <t>无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</si>
  <si>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</si>
  <si>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</si>
  <si>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</si>
  <si>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</si>
  <si>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</si>
  <si>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</si>
  <si>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</si>
  <si>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</si>
  <si>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</si>
  <si>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全年指标值</t>
  </si>
  <si>
    <t>全年实际值</t>
  </si>
  <si>
    <t>未完成原因及拟采取的改进措施</t>
  </si>
  <si>
    <t>产出指标（60分）</t>
  </si>
  <si>
    <t>效益指标（30分）</t>
  </si>
  <si>
    <t>满意度指标（10分）</t>
  </si>
  <si>
    <t>服务对象满意度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</si>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</sst>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/>
    </xf>
    <xf numFmtId="0" fontId="3" fillId="0" borderId="1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/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wrapText="1"/>
    </xf>
    <xf numFmtId="176" fontId="3" fillId="0" borderId="1" xfId="49" applyNumberFormat="1" applyFont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4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10" workbookViewId="0">
      <selection activeCell="D14" sqref="D14"/>
    </sheetView>
  </sheetViews>
  <sheetFormatPr defaultColWidth="14" defaultRowHeight="12" outlineLevelCol="4"/>
  <cols>
    <col min="1" max="1" width="5" style="45" customWidth="1"/>
    <col min="2" max="2" width="11" style="45" customWidth="1"/>
    <col min="3" max="3" width="15.225" style="45" customWidth="1"/>
    <col min="4" max="4" width="37.225" style="45" customWidth="1"/>
    <col min="5" max="5" width="24.1083333333333" style="45" customWidth="1"/>
    <col min="6" max="16383" width="14" style="45" customWidth="1"/>
    <col min="16384" max="16384" width="14" style="45"/>
  </cols>
  <sheetData>
    <row r="1" ht="45" customHeight="1" spans="1:5">
      <c r="A1" s="53" t="s">
        <v>0</v>
      </c>
      <c r="B1" s="54"/>
      <c r="C1" s="54"/>
      <c r="D1" s="54"/>
      <c r="E1" s="54"/>
    </row>
    <row r="2" ht="27" customHeight="1" spans="1:5">
      <c r="A2" s="55" t="s">
        <v>1</v>
      </c>
      <c r="B2" s="55"/>
      <c r="C2" s="55"/>
      <c r="D2" s="55"/>
      <c r="E2" s="55"/>
    </row>
    <row r="3" ht="60" customHeight="1" spans="1:5">
      <c r="A3" s="55" t="s">
        <v>2</v>
      </c>
      <c r="B3" s="22"/>
      <c r="C3" s="18" t="s">
        <v>3</v>
      </c>
      <c r="D3" s="55" t="s">
        <v>4</v>
      </c>
      <c r="E3" s="56" t="s">
        <v>5</v>
      </c>
    </row>
    <row r="4" ht="60" customHeight="1" spans="1:5">
      <c r="A4" s="55" t="s">
        <v>6</v>
      </c>
      <c r="B4" s="22"/>
      <c r="C4" s="18" t="s">
        <v>7</v>
      </c>
      <c r="D4" s="55" t="s">
        <v>8</v>
      </c>
      <c r="E4" s="18" t="s">
        <v>9</v>
      </c>
    </row>
    <row r="5" ht="30" customHeight="1" spans="1:5">
      <c r="A5" s="55" t="s">
        <v>10</v>
      </c>
      <c r="B5" s="22"/>
      <c r="C5" s="57" t="s">
        <v>11</v>
      </c>
      <c r="D5" s="18">
        <v>15</v>
      </c>
      <c r="E5" s="22"/>
    </row>
    <row r="6" ht="30" customHeight="1" spans="1:5">
      <c r="A6" s="22"/>
      <c r="B6" s="22"/>
      <c r="C6" s="58" t="s">
        <v>12</v>
      </c>
      <c r="D6" s="18">
        <v>15</v>
      </c>
      <c r="E6" s="22"/>
    </row>
    <row r="7" ht="30" customHeight="1" spans="1:5">
      <c r="A7" s="22"/>
      <c r="B7" s="22"/>
      <c r="C7" s="58" t="s">
        <v>13</v>
      </c>
      <c r="D7" s="18"/>
      <c r="E7" s="22"/>
    </row>
    <row r="8" ht="30" customHeight="1" spans="1:5">
      <c r="A8" s="55" t="s">
        <v>14</v>
      </c>
      <c r="B8" s="55" t="s">
        <v>15</v>
      </c>
      <c r="C8" s="55"/>
      <c r="D8" s="55"/>
      <c r="E8" s="55"/>
    </row>
    <row r="9" ht="49.05" customHeight="1" spans="1:5">
      <c r="A9" s="22"/>
      <c r="B9" s="18" t="s">
        <v>16</v>
      </c>
      <c r="C9" s="18"/>
      <c r="D9" s="18"/>
      <c r="E9" s="18"/>
    </row>
    <row r="10" ht="30" customHeight="1" spans="1:5">
      <c r="A10" s="55" t="s">
        <v>17</v>
      </c>
      <c r="B10" s="55" t="s">
        <v>18</v>
      </c>
      <c r="C10" s="55" t="s">
        <v>19</v>
      </c>
      <c r="D10" s="55" t="s">
        <v>20</v>
      </c>
      <c r="E10" s="55" t="s">
        <v>21</v>
      </c>
    </row>
    <row r="11" ht="30" customHeight="1" spans="1:5">
      <c r="A11" s="59"/>
      <c r="B11" s="60" t="s">
        <v>22</v>
      </c>
      <c r="C11" s="17" t="s">
        <v>23</v>
      </c>
      <c r="D11" s="61" t="s">
        <v>24</v>
      </c>
      <c r="E11" s="18">
        <v>600</v>
      </c>
    </row>
    <row r="12" ht="30" customHeight="1" spans="1:5">
      <c r="A12" s="59"/>
      <c r="B12" s="60"/>
      <c r="C12" s="19"/>
      <c r="D12" s="61" t="s">
        <v>24</v>
      </c>
      <c r="E12" s="18">
        <v>2.5</v>
      </c>
    </row>
    <row r="13" ht="30" customHeight="1" spans="1:5">
      <c r="A13" s="59"/>
      <c r="B13" s="60"/>
      <c r="C13" s="18" t="s">
        <v>25</v>
      </c>
      <c r="D13" s="18" t="s">
        <v>26</v>
      </c>
      <c r="E13" s="62">
        <v>1</v>
      </c>
    </row>
    <row r="14" ht="30" customHeight="1" spans="1:5">
      <c r="A14" s="59"/>
      <c r="B14" s="60"/>
      <c r="C14" s="18" t="s">
        <v>27</v>
      </c>
      <c r="D14" s="18" t="s">
        <v>28</v>
      </c>
      <c r="E14" s="62">
        <v>1</v>
      </c>
    </row>
    <row r="15" ht="30" customHeight="1" spans="1:5">
      <c r="A15" s="59"/>
      <c r="B15" s="60"/>
      <c r="C15" s="18" t="s">
        <v>29</v>
      </c>
      <c r="D15" s="61" t="s">
        <v>30</v>
      </c>
      <c r="E15" s="18">
        <v>15</v>
      </c>
    </row>
    <row r="16" ht="24" customHeight="1" spans="1:5">
      <c r="A16" s="59"/>
      <c r="B16" s="60"/>
      <c r="C16" s="22"/>
      <c r="D16" s="18" t="s">
        <v>31</v>
      </c>
      <c r="E16" s="62">
        <v>1</v>
      </c>
    </row>
    <row r="17" ht="40.05" customHeight="1" spans="1:5">
      <c r="A17" s="59"/>
      <c r="B17" s="60" t="s">
        <v>32</v>
      </c>
      <c r="C17" s="18" t="s">
        <v>33</v>
      </c>
      <c r="D17" s="63" t="s">
        <v>16</v>
      </c>
      <c r="E17" s="18" t="s">
        <v>34</v>
      </c>
    </row>
    <row r="18" ht="28.95" customHeight="1" spans="1:5">
      <c r="A18" s="59"/>
      <c r="B18" s="60"/>
      <c r="C18" s="18" t="s">
        <v>35</v>
      </c>
      <c r="D18" s="63" t="s">
        <v>36</v>
      </c>
      <c r="E18" s="18" t="s">
        <v>37</v>
      </c>
    </row>
    <row r="19" ht="24" customHeight="1" spans="1:5">
      <c r="A19" s="59"/>
      <c r="B19" s="60"/>
      <c r="C19" s="18" t="s">
        <v>38</v>
      </c>
      <c r="D19" s="64" t="s">
        <v>39</v>
      </c>
      <c r="E19" s="65" t="s">
        <v>40</v>
      </c>
    </row>
    <row r="20" ht="33" customHeight="1" spans="1:5">
      <c r="A20" s="59"/>
      <c r="B20" s="18" t="s">
        <v>41</v>
      </c>
      <c r="C20" s="18" t="s">
        <v>42</v>
      </c>
      <c r="D20" s="18" t="s">
        <v>43</v>
      </c>
      <c r="E20" s="62" t="s">
        <v>44</v>
      </c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6"/>
    <mergeCell ref="B17:B19"/>
    <mergeCell ref="C11:C12"/>
    <mergeCell ref="C15:C16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4" workbookViewId="0">
      <selection activeCell="H19" sqref="H19"/>
    </sheetView>
  </sheetViews>
  <sheetFormatPr defaultColWidth="9" defaultRowHeight="12" outlineLevelCol="3"/>
  <cols>
    <col min="1" max="1" width="26" style="45" customWidth="1"/>
    <col min="2" max="2" width="15" style="45" customWidth="1"/>
    <col min="3" max="3" width="37.8916666666667" style="45" customWidth="1"/>
    <col min="4" max="4" width="8.89166666666667" style="45" customWidth="1"/>
    <col min="5" max="16384" width="9" style="45"/>
  </cols>
  <sheetData>
    <row r="1" ht="45" customHeight="1" spans="1:4">
      <c r="A1" s="46" t="s">
        <v>45</v>
      </c>
      <c r="B1" s="46"/>
      <c r="C1" s="46"/>
      <c r="D1" s="46"/>
    </row>
    <row r="2" ht="60" customHeight="1" spans="1:4">
      <c r="A2" s="47" t="s">
        <v>2</v>
      </c>
      <c r="B2" s="47" t="str">
        <f>表1申报表!C3</f>
        <v>赵家桥村3组新修机耕道工程</v>
      </c>
      <c r="C2" s="47" t="s">
        <v>46</v>
      </c>
      <c r="D2" s="48">
        <f>表1申报表!D5</f>
        <v>15</v>
      </c>
    </row>
    <row r="3" ht="15" customHeight="1" spans="1:4">
      <c r="A3" s="47" t="s">
        <v>47</v>
      </c>
      <c r="B3" s="47" t="s">
        <v>48</v>
      </c>
      <c r="C3" s="47"/>
      <c r="D3" s="47" t="s">
        <v>49</v>
      </c>
    </row>
    <row r="4" ht="15" customHeight="1" spans="1:4">
      <c r="A4" s="49" t="s">
        <v>50</v>
      </c>
      <c r="B4" s="49"/>
      <c r="C4" s="49"/>
      <c r="D4" s="49"/>
    </row>
    <row r="5" ht="25.05" customHeight="1" spans="1:4">
      <c r="A5" s="47" t="s">
        <v>51</v>
      </c>
      <c r="B5" s="50">
        <v>20</v>
      </c>
      <c r="C5" s="49" t="s">
        <v>52</v>
      </c>
      <c r="D5" s="48">
        <v>20</v>
      </c>
    </row>
    <row r="6" ht="25.05" customHeight="1" spans="1:4">
      <c r="A6" s="47"/>
      <c r="B6" s="51"/>
      <c r="C6" s="49"/>
      <c r="D6" s="48"/>
    </row>
    <row r="7" ht="15" customHeight="1" spans="1:4">
      <c r="A7" s="49" t="s">
        <v>53</v>
      </c>
      <c r="B7" s="49"/>
      <c r="C7" s="49"/>
      <c r="D7" s="49"/>
    </row>
    <row r="8" ht="19.95" customHeight="1" spans="1:4">
      <c r="A8" s="47" t="s">
        <v>54</v>
      </c>
      <c r="B8" s="50">
        <v>10</v>
      </c>
      <c r="C8" s="52" t="s">
        <v>55</v>
      </c>
      <c r="D8" s="48">
        <v>8</v>
      </c>
    </row>
    <row r="9" ht="19.95" customHeight="1" spans="1:4">
      <c r="A9" s="47"/>
      <c r="B9" s="51"/>
      <c r="C9" s="52"/>
      <c r="D9" s="48"/>
    </row>
    <row r="10" ht="25.05" customHeight="1" spans="1:4">
      <c r="A10" s="47" t="s">
        <v>56</v>
      </c>
      <c r="B10" s="50">
        <v>10</v>
      </c>
      <c r="C10" s="52" t="s">
        <v>57</v>
      </c>
      <c r="D10" s="48">
        <v>10</v>
      </c>
    </row>
    <row r="11" ht="25.05" customHeight="1" spans="1:4">
      <c r="A11" s="47"/>
      <c r="B11" s="51"/>
      <c r="C11" s="52"/>
      <c r="D11" s="48"/>
    </row>
    <row r="12" ht="15" customHeight="1" spans="1:4">
      <c r="A12" s="49" t="s">
        <v>58</v>
      </c>
      <c r="B12" s="49"/>
      <c r="C12" s="49"/>
      <c r="D12" s="49"/>
    </row>
    <row r="13" ht="19.95" customHeight="1" spans="1:4">
      <c r="A13" s="47" t="s">
        <v>59</v>
      </c>
      <c r="B13" s="50">
        <v>10</v>
      </c>
      <c r="C13" s="52" t="s">
        <v>60</v>
      </c>
      <c r="D13" s="48">
        <v>10</v>
      </c>
    </row>
    <row r="14" ht="19.95" customHeight="1" spans="1:4">
      <c r="A14" s="47"/>
      <c r="B14" s="51"/>
      <c r="C14" s="52"/>
      <c r="D14" s="48"/>
    </row>
    <row r="15" ht="30" customHeight="1" spans="1:4">
      <c r="A15" s="47" t="s">
        <v>61</v>
      </c>
      <c r="B15" s="50">
        <v>10</v>
      </c>
      <c r="C15" s="52" t="s">
        <v>62</v>
      </c>
      <c r="D15" s="48">
        <v>10</v>
      </c>
    </row>
    <row r="16" ht="30" customHeight="1" spans="1:4">
      <c r="A16" s="47"/>
      <c r="B16" s="51"/>
      <c r="C16" s="52"/>
      <c r="D16" s="48"/>
    </row>
    <row r="17" ht="15" customHeight="1" spans="1:4">
      <c r="A17" s="49" t="s">
        <v>63</v>
      </c>
      <c r="B17" s="49"/>
      <c r="C17" s="49"/>
      <c r="D17" s="49"/>
    </row>
    <row r="18" ht="40.05" customHeight="1" spans="1:4">
      <c r="A18" s="47" t="s">
        <v>64</v>
      </c>
      <c r="B18" s="47">
        <v>10</v>
      </c>
      <c r="C18" s="52" t="s">
        <v>65</v>
      </c>
      <c r="D18" s="48">
        <v>10</v>
      </c>
    </row>
    <row r="19" ht="60" customHeight="1" spans="1:4">
      <c r="A19" s="47" t="s">
        <v>66</v>
      </c>
      <c r="B19" s="47">
        <v>10</v>
      </c>
      <c r="C19" s="52" t="s">
        <v>67</v>
      </c>
      <c r="D19" s="48">
        <v>10</v>
      </c>
    </row>
    <row r="20" ht="15" customHeight="1" spans="1:4">
      <c r="A20" s="49" t="s">
        <v>68</v>
      </c>
      <c r="B20" s="49"/>
      <c r="C20" s="49"/>
      <c r="D20" s="49"/>
    </row>
    <row r="21" ht="40.05" customHeight="1" spans="1:4">
      <c r="A21" s="47" t="s">
        <v>69</v>
      </c>
      <c r="B21" s="47">
        <v>10</v>
      </c>
      <c r="C21" s="52" t="s">
        <v>70</v>
      </c>
      <c r="D21" s="48">
        <v>10</v>
      </c>
    </row>
    <row r="22" ht="60" customHeight="1" spans="1:4">
      <c r="A22" s="47" t="s">
        <v>71</v>
      </c>
      <c r="B22" s="47">
        <v>10</v>
      </c>
      <c r="C22" s="52" t="s">
        <v>72</v>
      </c>
      <c r="D22" s="48">
        <v>10</v>
      </c>
    </row>
    <row r="23" ht="15" customHeight="1" spans="1:4">
      <c r="A23" s="49" t="s">
        <v>73</v>
      </c>
      <c r="B23" s="49"/>
      <c r="C23" s="47" t="s">
        <v>74</v>
      </c>
      <c r="D23" s="47"/>
    </row>
    <row r="24" ht="15" customHeight="1" spans="1:4">
      <c r="A24" s="49" t="s">
        <v>75</v>
      </c>
      <c r="B24" s="49"/>
      <c r="C24" s="47" t="s">
        <v>76</v>
      </c>
      <c r="D24" s="48"/>
    </row>
    <row r="25" ht="15" customHeight="1" spans="1:4">
      <c r="A25" s="49" t="s">
        <v>77</v>
      </c>
      <c r="B25" s="49"/>
      <c r="C25" s="47" t="s">
        <v>78</v>
      </c>
      <c r="D25" s="47"/>
    </row>
    <row r="26" ht="15" customHeight="1" spans="1:4">
      <c r="A26" s="49" t="s">
        <v>79</v>
      </c>
      <c r="B26" s="49"/>
      <c r="C26" s="47" t="s">
        <v>80</v>
      </c>
      <c r="D26" s="47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10" workbookViewId="0">
      <selection activeCell="D13" sqref="D13"/>
    </sheetView>
  </sheetViews>
  <sheetFormatPr defaultColWidth="9" defaultRowHeight="12" outlineLevelCol="7"/>
  <cols>
    <col min="1" max="1" width="5.225" style="29" customWidth="1"/>
    <col min="2" max="2" width="7.775" style="29" customWidth="1"/>
    <col min="3" max="3" width="15.775" style="29" customWidth="1"/>
    <col min="4" max="4" width="22.775" style="29" customWidth="1"/>
    <col min="5" max="5" width="16.3333333333333" style="29" customWidth="1"/>
    <col min="6" max="6" width="11.1083333333333" style="29" customWidth="1"/>
    <col min="7" max="7" width="7.775" style="29" customWidth="1"/>
    <col min="8" max="8" width="5.89166666666667" style="29" customWidth="1"/>
    <col min="9" max="16384" width="9" style="29"/>
  </cols>
  <sheetData>
    <row r="1" ht="45" customHeight="1" spans="1:8">
      <c r="A1" s="30" t="s">
        <v>81</v>
      </c>
      <c r="B1" s="30"/>
      <c r="C1" s="30"/>
      <c r="D1" s="30"/>
      <c r="E1" s="30"/>
      <c r="F1" s="30"/>
      <c r="G1" s="30"/>
      <c r="H1" s="30"/>
    </row>
    <row r="2" ht="19.95" customHeight="1" spans="1:8">
      <c r="A2" s="31" t="s">
        <v>82</v>
      </c>
      <c r="B2" s="31"/>
      <c r="C2" s="31"/>
      <c r="D2" s="31"/>
      <c r="E2" s="31"/>
      <c r="F2" s="31"/>
      <c r="G2" s="31"/>
      <c r="H2" s="31"/>
    </row>
    <row r="3" ht="44" customHeight="1" spans="1:8">
      <c r="A3" s="3" t="s">
        <v>2</v>
      </c>
      <c r="B3" s="32"/>
      <c r="C3" s="18" t="str">
        <f>表1申报表!C3</f>
        <v>赵家桥村3组新修机耕道工程</v>
      </c>
      <c r="D3" s="3" t="s">
        <v>4</v>
      </c>
      <c r="E3" s="3" t="str">
        <f>表1申报表!E3</f>
        <v>朱光辉
13974259809</v>
      </c>
      <c r="F3" s="3"/>
      <c r="G3" s="3"/>
      <c r="H3" s="3"/>
    </row>
    <row r="4" ht="39" customHeight="1" spans="1:8">
      <c r="A4" s="3" t="s">
        <v>6</v>
      </c>
      <c r="B4" s="32"/>
      <c r="C4" s="18" t="str">
        <f>表1申报表!C4</f>
        <v>常德经开区农业农村中心</v>
      </c>
      <c r="D4" s="3" t="s">
        <v>8</v>
      </c>
      <c r="E4" s="3" t="str">
        <f>表1申报表!E4</f>
        <v>赵家桥村</v>
      </c>
      <c r="F4" s="3"/>
      <c r="G4" s="3"/>
      <c r="H4" s="3"/>
    </row>
    <row r="5" ht="30" customHeight="1" spans="1:8">
      <c r="A5" s="3" t="s">
        <v>10</v>
      </c>
      <c r="B5" s="3"/>
      <c r="C5" s="3" t="s">
        <v>83</v>
      </c>
      <c r="D5" s="3" t="s">
        <v>84</v>
      </c>
      <c r="E5" s="3" t="s">
        <v>85</v>
      </c>
      <c r="F5" s="3"/>
      <c r="G5" s="5" t="s">
        <v>86</v>
      </c>
      <c r="H5" s="5"/>
    </row>
    <row r="6" ht="30" customHeight="1" spans="1:8">
      <c r="A6" s="3"/>
      <c r="B6" s="3"/>
      <c r="C6" s="3" t="s">
        <v>11</v>
      </c>
      <c r="D6" s="3">
        <f>表1申报表!D5</f>
        <v>15</v>
      </c>
      <c r="E6" s="33">
        <f>D6</f>
        <v>15</v>
      </c>
      <c r="F6" s="33"/>
      <c r="G6" s="34">
        <f>E6/D6</f>
        <v>1</v>
      </c>
      <c r="H6" s="34"/>
    </row>
    <row r="7" ht="30" customHeight="1" spans="1:8">
      <c r="A7" s="3"/>
      <c r="B7" s="3"/>
      <c r="C7" s="3" t="s">
        <v>12</v>
      </c>
      <c r="D7" s="3">
        <f>表1申报表!D6</f>
        <v>15</v>
      </c>
      <c r="E7" s="33">
        <f>D7*G7</f>
        <v>15</v>
      </c>
      <c r="F7" s="33"/>
      <c r="G7" s="34">
        <v>1</v>
      </c>
      <c r="H7" s="34"/>
    </row>
    <row r="8" ht="30" customHeight="1" spans="1:8">
      <c r="A8" s="3"/>
      <c r="B8" s="3"/>
      <c r="C8" s="3" t="s">
        <v>13</v>
      </c>
      <c r="D8" s="3"/>
      <c r="E8" s="32"/>
      <c r="F8" s="32"/>
      <c r="G8" s="35"/>
      <c r="H8" s="35"/>
    </row>
    <row r="9" ht="49" customHeight="1" spans="1:8">
      <c r="A9" s="25" t="s">
        <v>87</v>
      </c>
      <c r="B9" s="3" t="str">
        <f>表1申报表!B9</f>
        <v>改善当地农户生产生活条件，调动当地农户发展人居环境的积极性，助推当地农户乡村振兴战略发展。</v>
      </c>
      <c r="C9" s="3"/>
      <c r="D9" s="3"/>
      <c r="E9" s="3"/>
      <c r="F9" s="3"/>
      <c r="G9" s="3"/>
      <c r="H9" s="3"/>
    </row>
    <row r="10" ht="40.05" customHeight="1" spans="1:8">
      <c r="A10" s="36" t="s">
        <v>17</v>
      </c>
      <c r="B10" s="36" t="s">
        <v>18</v>
      </c>
      <c r="C10" s="36" t="s">
        <v>19</v>
      </c>
      <c r="D10" s="36" t="s">
        <v>20</v>
      </c>
      <c r="E10" s="36" t="s">
        <v>21</v>
      </c>
      <c r="F10" s="25" t="s">
        <v>88</v>
      </c>
      <c r="G10" s="5" t="s">
        <v>89</v>
      </c>
      <c r="H10" s="5" t="s">
        <v>90</v>
      </c>
    </row>
    <row r="11" ht="30" customHeight="1" spans="1:8">
      <c r="A11" s="37"/>
      <c r="B11" s="38" t="s">
        <v>22</v>
      </c>
      <c r="C11" s="39" t="s">
        <v>23</v>
      </c>
      <c r="D11" s="40" t="str">
        <f>表1申报表!D11</f>
        <v>新修长600米，宽2.5米机耕道</v>
      </c>
      <c r="E11" s="36">
        <f>表1申报表!E11</f>
        <v>600</v>
      </c>
      <c r="F11" s="36">
        <f>E11</f>
        <v>600</v>
      </c>
      <c r="G11" s="5" t="s">
        <v>91</v>
      </c>
      <c r="H11" s="5"/>
    </row>
    <row r="12" ht="31.95" customHeight="1" spans="1:8">
      <c r="A12" s="37"/>
      <c r="B12" s="38"/>
      <c r="C12" s="41"/>
      <c r="D12" s="40" t="str">
        <f>表1申报表!D12</f>
        <v>新修长600米，宽2.5米机耕道</v>
      </c>
      <c r="E12" s="36">
        <f>表1申报表!E12</f>
        <v>2.5</v>
      </c>
      <c r="F12" s="36">
        <f>E12</f>
        <v>2.5</v>
      </c>
      <c r="G12" s="5" t="s">
        <v>91</v>
      </c>
      <c r="H12" s="5"/>
    </row>
    <row r="13" ht="36" customHeight="1" spans="1:8">
      <c r="A13" s="37"/>
      <c r="B13" s="38"/>
      <c r="C13" s="36" t="s">
        <v>25</v>
      </c>
      <c r="D13" s="42" t="s">
        <v>26</v>
      </c>
      <c r="E13" s="43">
        <v>1</v>
      </c>
      <c r="F13" s="43">
        <v>1</v>
      </c>
      <c r="G13" s="5" t="s">
        <v>91</v>
      </c>
      <c r="H13" s="5"/>
    </row>
    <row r="14" ht="24" customHeight="1" spans="1:8">
      <c r="A14" s="37"/>
      <c r="B14" s="38"/>
      <c r="C14" s="36" t="s">
        <v>27</v>
      </c>
      <c r="D14" s="42" t="s">
        <v>28</v>
      </c>
      <c r="E14" s="43">
        <v>1</v>
      </c>
      <c r="F14" s="43">
        <v>1</v>
      </c>
      <c r="G14" s="5" t="s">
        <v>91</v>
      </c>
      <c r="H14" s="5"/>
    </row>
    <row r="15" ht="30" customHeight="1" spans="1:8">
      <c r="A15" s="37"/>
      <c r="B15" s="38"/>
      <c r="C15" s="36" t="s">
        <v>29</v>
      </c>
      <c r="D15" s="40" t="str">
        <f>表1申报表!D15</f>
        <v>改造使用资金（≤15万元）</v>
      </c>
      <c r="E15" s="36">
        <f>表1申报表!E15</f>
        <v>15</v>
      </c>
      <c r="F15" s="36">
        <v>15</v>
      </c>
      <c r="G15" s="5" t="s">
        <v>91</v>
      </c>
      <c r="H15" s="5"/>
    </row>
    <row r="16" ht="31.05" customHeight="1" spans="1:8">
      <c r="A16" s="37"/>
      <c r="B16" s="38"/>
      <c r="C16" s="37"/>
      <c r="D16" s="42" t="s">
        <v>31</v>
      </c>
      <c r="E16" s="43">
        <v>1</v>
      </c>
      <c r="F16" s="43">
        <v>1</v>
      </c>
      <c r="G16" s="5" t="s">
        <v>91</v>
      </c>
      <c r="H16" s="5"/>
    </row>
    <row r="17" ht="69" customHeight="1" spans="1:8">
      <c r="A17" s="37"/>
      <c r="B17" s="38" t="s">
        <v>32</v>
      </c>
      <c r="C17" s="36" t="s">
        <v>33</v>
      </c>
      <c r="D17" s="42" t="str">
        <f>表1申报表!D17</f>
        <v>改善当地农户生产生活条件，调动当地农户发展人居环境的积极性，助推当地农户乡村振兴战略发展。</v>
      </c>
      <c r="E17" s="36" t="str">
        <f>表1申报表!E17</f>
        <v>保障</v>
      </c>
      <c r="F17" s="36" t="str">
        <f>E17</f>
        <v>保障</v>
      </c>
      <c r="G17" s="5" t="s">
        <v>91</v>
      </c>
      <c r="H17" s="5"/>
    </row>
    <row r="18" ht="27" customHeight="1" spans="1:8">
      <c r="A18" s="37"/>
      <c r="B18" s="38"/>
      <c r="C18" s="42" t="s">
        <v>35</v>
      </c>
      <c r="D18" s="42" t="str">
        <f>表1申报表!D18</f>
        <v>提高环保意识</v>
      </c>
      <c r="E18" s="36" t="str">
        <f>表1申报表!E18</f>
        <v>提高</v>
      </c>
      <c r="F18" s="36" t="str">
        <f>E18</f>
        <v>提高</v>
      </c>
      <c r="G18" s="5" t="s">
        <v>91</v>
      </c>
      <c r="H18" s="5"/>
    </row>
    <row r="19" ht="33" customHeight="1" spans="1:8">
      <c r="A19" s="37"/>
      <c r="B19" s="38"/>
      <c r="C19" s="42" t="s">
        <v>38</v>
      </c>
      <c r="D19" s="44" t="str">
        <f>表1申报表!D19</f>
        <v>改善农村基础设施建设，改善农民工作条件</v>
      </c>
      <c r="E19" s="44" t="str">
        <f>表1申报表!E19</f>
        <v>改善</v>
      </c>
      <c r="F19" s="44" t="str">
        <f>E19</f>
        <v>改善</v>
      </c>
      <c r="G19" s="5" t="s">
        <v>91</v>
      </c>
      <c r="H19" s="5"/>
    </row>
    <row r="20" ht="33" customHeight="1" spans="1:8">
      <c r="A20" s="37"/>
      <c r="B20" s="36" t="s">
        <v>41</v>
      </c>
      <c r="C20" s="36" t="s">
        <v>42</v>
      </c>
      <c r="D20" s="42" t="str">
        <f>表1申报表!D20</f>
        <v>受益村民满意度（≥90%）</v>
      </c>
      <c r="E20" s="43" t="s">
        <v>44</v>
      </c>
      <c r="F20" s="43">
        <v>0.97</v>
      </c>
      <c r="G20" s="5" t="s">
        <v>91</v>
      </c>
      <c r="H20" s="5"/>
    </row>
  </sheetData>
  <mergeCells count="21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20"/>
    <mergeCell ref="B11:B16"/>
    <mergeCell ref="B17:B19"/>
    <mergeCell ref="C11:C12"/>
    <mergeCell ref="C15:C16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D5" sqref="D5"/>
    </sheetView>
  </sheetViews>
  <sheetFormatPr defaultColWidth="9" defaultRowHeight="13.5"/>
  <cols>
    <col min="1" max="1" width="3.10833333333333" customWidth="1"/>
    <col min="2" max="2" width="7.89166666666667" customWidth="1"/>
    <col min="3" max="3" width="13.125" customWidth="1"/>
    <col min="4" max="4" width="26.4416666666667" style="1" customWidth="1"/>
    <col min="5" max="5" width="6.10833333333333" customWidth="1"/>
    <col min="7" max="7" width="8.89166666666667" customWidth="1"/>
    <col min="8" max="8" width="5.25" customWidth="1"/>
    <col min="9" max="9" width="8" customWidth="1"/>
  </cols>
  <sheetData>
    <row r="1" ht="42" customHeight="1" spans="1:9">
      <c r="A1" s="2" t="s">
        <v>92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2</v>
      </c>
      <c r="B2" s="4"/>
      <c r="C2" s="3" t="str">
        <f>表1申报表!C3</f>
        <v>赵家桥村3组新修机耕道工程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30" customHeight="1" spans="1:9">
      <c r="A3" s="3" t="s">
        <v>6</v>
      </c>
      <c r="B3" s="4"/>
      <c r="C3" s="3" t="str">
        <f>表1申报表!C4</f>
        <v>常德经开区农业农村中心</v>
      </c>
      <c r="D3" s="3" t="s">
        <v>8</v>
      </c>
      <c r="E3" s="3" t="str">
        <f>表1申报表!E4</f>
        <v>赵家桥村</v>
      </c>
      <c r="F3" s="3"/>
      <c r="G3" s="3"/>
      <c r="H3" s="3"/>
      <c r="I3" s="3"/>
    </row>
    <row r="4" ht="36" spans="1:9">
      <c r="A4" s="3" t="s">
        <v>10</v>
      </c>
      <c r="B4" s="3"/>
      <c r="C4" s="3"/>
      <c r="D4" s="3" t="s">
        <v>93</v>
      </c>
      <c r="E4" s="3" t="s">
        <v>94</v>
      </c>
      <c r="F4" s="3" t="s">
        <v>95</v>
      </c>
      <c r="G4" s="5" t="s">
        <v>96</v>
      </c>
      <c r="H4" s="6" t="s">
        <v>97</v>
      </c>
      <c r="I4" s="6"/>
    </row>
    <row r="5" ht="25.05" customHeight="1" spans="1:9">
      <c r="A5" s="3"/>
      <c r="B5" s="3"/>
      <c r="C5" s="3" t="s">
        <v>11</v>
      </c>
      <c r="D5" s="3">
        <f>表1申报表!D5</f>
        <v>15</v>
      </c>
      <c r="E5" s="7">
        <f>表2监控表!E6</f>
        <v>15</v>
      </c>
      <c r="F5" s="7">
        <v>10</v>
      </c>
      <c r="G5" s="8">
        <f>E5/D5</f>
        <v>1</v>
      </c>
      <c r="H5" s="6">
        <v>10</v>
      </c>
      <c r="I5" s="6"/>
    </row>
    <row r="6" ht="25.95" customHeight="1" spans="1:9">
      <c r="A6" s="3"/>
      <c r="B6" s="3"/>
      <c r="C6" s="3" t="s">
        <v>98</v>
      </c>
      <c r="D6" s="3">
        <f>表1申报表!D6</f>
        <v>15</v>
      </c>
      <c r="E6" s="7">
        <f>D6</f>
        <v>15</v>
      </c>
      <c r="F6" s="7">
        <v>10</v>
      </c>
      <c r="G6" s="8">
        <f>E6/D6</f>
        <v>1</v>
      </c>
      <c r="H6" s="6">
        <v>10</v>
      </c>
      <c r="I6" s="6"/>
    </row>
    <row r="7" ht="24" customHeight="1" spans="1:9">
      <c r="A7" s="3"/>
      <c r="B7" s="3"/>
      <c r="C7" s="3" t="s">
        <v>13</v>
      </c>
      <c r="D7" s="3">
        <f>表2监控表!D8</f>
        <v>0</v>
      </c>
      <c r="E7" s="7"/>
      <c r="F7" s="7"/>
      <c r="G7" s="8"/>
      <c r="H7" s="6"/>
      <c r="I7" s="6"/>
    </row>
    <row r="8" spans="1:9">
      <c r="A8" s="3" t="s">
        <v>87</v>
      </c>
      <c r="B8" s="3" t="s">
        <v>99</v>
      </c>
      <c r="C8" s="4"/>
      <c r="D8" s="9"/>
      <c r="E8" s="10" t="s">
        <v>100</v>
      </c>
      <c r="F8" s="11"/>
      <c r="G8" s="11"/>
      <c r="H8" s="11"/>
      <c r="I8" s="26"/>
    </row>
    <row r="9" ht="61.95" customHeight="1" spans="1:9">
      <c r="A9" s="4"/>
      <c r="B9" s="12" t="str">
        <f>表1申报表!B9</f>
        <v>改善当地农户生产生活条件，调动当地农户发展人居环境的积极性，助推当地农户乡村振兴战略发展。</v>
      </c>
      <c r="C9" s="13"/>
      <c r="D9" s="14"/>
      <c r="E9" s="15" t="str">
        <f>B9</f>
        <v>改善当地农户生产生活条件，调动当地农户发展人居环境的积极性，助推当地农户乡村振兴战略发展。</v>
      </c>
      <c r="F9" s="16"/>
      <c r="G9" s="16"/>
      <c r="H9" s="16"/>
      <c r="I9" s="27"/>
    </row>
    <row r="10" ht="51" customHeight="1" spans="1:9">
      <c r="A10" s="17" t="s">
        <v>17</v>
      </c>
      <c r="B10" s="18" t="s">
        <v>18</v>
      </c>
      <c r="C10" s="18" t="s">
        <v>19</v>
      </c>
      <c r="D10" s="18" t="s">
        <v>20</v>
      </c>
      <c r="E10" s="3" t="s">
        <v>95</v>
      </c>
      <c r="F10" s="3" t="s">
        <v>101</v>
      </c>
      <c r="G10" s="3" t="s">
        <v>102</v>
      </c>
      <c r="H10" s="6" t="s">
        <v>97</v>
      </c>
      <c r="I10" s="5" t="s">
        <v>103</v>
      </c>
    </row>
    <row r="11" ht="28.05" customHeight="1" spans="1:9">
      <c r="A11" s="19"/>
      <c r="B11" s="20" t="s">
        <v>104</v>
      </c>
      <c r="C11" s="17" t="s">
        <v>23</v>
      </c>
      <c r="D11" s="18" t="str">
        <f>表1申报表!D11</f>
        <v>新修长600米，宽2.5米机耕道</v>
      </c>
      <c r="E11" s="3">
        <v>10</v>
      </c>
      <c r="F11" s="18">
        <f>表2监控表!E11</f>
        <v>600</v>
      </c>
      <c r="G11" s="18">
        <f>表2监控表!F11</f>
        <v>600</v>
      </c>
      <c r="H11" s="6">
        <v>10</v>
      </c>
      <c r="I11" s="6"/>
    </row>
    <row r="12" ht="28.05" customHeight="1" spans="1:9">
      <c r="A12" s="19"/>
      <c r="B12" s="20"/>
      <c r="C12" s="21"/>
      <c r="D12" s="18" t="str">
        <f>表1申报表!D12</f>
        <v>新修长600米，宽2.5米机耕道</v>
      </c>
      <c r="E12" s="3">
        <v>10</v>
      </c>
      <c r="F12" s="18">
        <f>表2监控表!E12</f>
        <v>2.5</v>
      </c>
      <c r="G12" s="18">
        <f>表2监控表!F12</f>
        <v>2.5</v>
      </c>
      <c r="H12" s="6">
        <v>10</v>
      </c>
      <c r="I12" s="6"/>
    </row>
    <row r="13" ht="28.05" customHeight="1" spans="1:9">
      <c r="A13" s="19"/>
      <c r="B13" s="20"/>
      <c r="C13" s="18" t="s">
        <v>25</v>
      </c>
      <c r="D13" s="18" t="str">
        <f>表1申报表!D13</f>
        <v>项目（工程）完成及时率（≥100%）</v>
      </c>
      <c r="E13" s="3">
        <v>10</v>
      </c>
      <c r="F13" s="18">
        <f>表2监控表!E13</f>
        <v>1</v>
      </c>
      <c r="G13" s="18">
        <f>表2监控表!F13</f>
        <v>1</v>
      </c>
      <c r="H13" s="6">
        <v>10</v>
      </c>
      <c r="I13" s="6"/>
    </row>
    <row r="14" ht="28.05" customHeight="1" spans="1:9">
      <c r="A14" s="19"/>
      <c r="B14" s="20"/>
      <c r="C14" s="18" t="s">
        <v>27</v>
      </c>
      <c r="D14" s="18" t="str">
        <f>表1申报表!D14</f>
        <v>项目（工程）验收合格率</v>
      </c>
      <c r="E14" s="3">
        <v>10</v>
      </c>
      <c r="F14" s="18">
        <f>表2监控表!E14</f>
        <v>1</v>
      </c>
      <c r="G14" s="18">
        <f>表2监控表!F14</f>
        <v>1</v>
      </c>
      <c r="H14" s="6">
        <v>10</v>
      </c>
      <c r="I14" s="6"/>
    </row>
    <row r="15" ht="28.05" customHeight="1" spans="1:9">
      <c r="A15" s="19"/>
      <c r="B15" s="20"/>
      <c r="C15" s="18" t="s">
        <v>29</v>
      </c>
      <c r="D15" s="18" t="str">
        <f>表1申报表!D15</f>
        <v>改造使用资金（≤15万元）</v>
      </c>
      <c r="E15" s="3">
        <v>5</v>
      </c>
      <c r="F15" s="18">
        <f>表2监控表!E15</f>
        <v>15</v>
      </c>
      <c r="G15" s="18">
        <f>表2监控表!F15</f>
        <v>15</v>
      </c>
      <c r="H15" s="3">
        <v>5</v>
      </c>
      <c r="I15" s="6"/>
    </row>
    <row r="16" ht="28.05" customHeight="1" spans="1:9">
      <c r="A16" s="19"/>
      <c r="B16" s="20"/>
      <c r="C16" s="22"/>
      <c r="D16" s="18" t="str">
        <f>表1申报表!D16</f>
        <v>成本使用合理合规率</v>
      </c>
      <c r="E16" s="3">
        <v>5</v>
      </c>
      <c r="F16" s="18">
        <f>表2监控表!E16</f>
        <v>1</v>
      </c>
      <c r="G16" s="18">
        <f>表2监控表!F16</f>
        <v>1</v>
      </c>
      <c r="H16" s="3">
        <v>5</v>
      </c>
      <c r="I16" s="6"/>
    </row>
    <row r="17" ht="51" customHeight="1" spans="1:9">
      <c r="A17" s="19"/>
      <c r="B17" s="20" t="s">
        <v>105</v>
      </c>
      <c r="C17" s="18" t="s">
        <v>33</v>
      </c>
      <c r="D17" s="18" t="str">
        <f>表1申报表!D17</f>
        <v>改善当地农户生产生活条件，调动当地农户发展人居环境的积极性，助推当地农户乡村振兴战略发展。</v>
      </c>
      <c r="E17" s="3">
        <v>10</v>
      </c>
      <c r="F17" s="18" t="str">
        <f>表2监控表!E17</f>
        <v>保障</v>
      </c>
      <c r="G17" s="18" t="str">
        <f>表2监控表!F17</f>
        <v>保障</v>
      </c>
      <c r="H17" s="6">
        <v>10</v>
      </c>
      <c r="I17" s="6"/>
    </row>
    <row r="18" ht="28.05" customHeight="1" spans="1:9">
      <c r="A18" s="19"/>
      <c r="B18" s="20"/>
      <c r="C18" s="18" t="s">
        <v>35</v>
      </c>
      <c r="D18" s="18" t="str">
        <f>表1申报表!D18</f>
        <v>提高环保意识</v>
      </c>
      <c r="E18" s="3">
        <v>10</v>
      </c>
      <c r="F18" s="18" t="str">
        <f>表2监控表!E18</f>
        <v>提高</v>
      </c>
      <c r="G18" s="18" t="str">
        <f>表2监控表!F18</f>
        <v>提高</v>
      </c>
      <c r="H18" s="6">
        <v>10</v>
      </c>
      <c r="I18" s="6"/>
    </row>
    <row r="19" ht="28.05" customHeight="1" spans="1:9">
      <c r="A19" s="19"/>
      <c r="B19" s="20"/>
      <c r="C19" s="18" t="s">
        <v>38</v>
      </c>
      <c r="D19" s="18" t="str">
        <f>表1申报表!D19</f>
        <v>改善农村基础设施建设，改善农民工作条件</v>
      </c>
      <c r="E19" s="3">
        <v>10</v>
      </c>
      <c r="F19" s="18" t="str">
        <f>表2监控表!E19</f>
        <v>改善</v>
      </c>
      <c r="G19" s="18" t="str">
        <f>表2监控表!F19</f>
        <v>改善</v>
      </c>
      <c r="H19" s="6">
        <v>10</v>
      </c>
      <c r="I19" s="6"/>
    </row>
    <row r="20" ht="36" customHeight="1" spans="1:9">
      <c r="A20" s="19"/>
      <c r="B20" s="18" t="s">
        <v>106</v>
      </c>
      <c r="C20" s="18" t="s">
        <v>107</v>
      </c>
      <c r="D20" s="18" t="s">
        <v>43</v>
      </c>
      <c r="E20" s="3">
        <v>10</v>
      </c>
      <c r="F20" s="18" t="str">
        <f>表2监控表!E20</f>
        <v>≥90%</v>
      </c>
      <c r="G20" s="23">
        <f>表2监控表!F20</f>
        <v>0.97</v>
      </c>
      <c r="H20" s="6">
        <v>10</v>
      </c>
      <c r="I20" s="28"/>
    </row>
    <row r="21" ht="28.05" customHeight="1" spans="1:9">
      <c r="A21" s="7" t="s">
        <v>108</v>
      </c>
      <c r="B21" s="7"/>
      <c r="C21" s="7"/>
      <c r="D21" s="24"/>
      <c r="E21" s="7">
        <f>SUM(E11:E20)+F5</f>
        <v>100</v>
      </c>
      <c r="F21" s="25"/>
      <c r="G21" s="25"/>
      <c r="H21" s="6">
        <f>SUM(H11:H20)+H5</f>
        <v>100</v>
      </c>
      <c r="I21" s="28"/>
    </row>
  </sheetData>
  <mergeCells count="21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1:D21"/>
    <mergeCell ref="A8:A9"/>
    <mergeCell ref="A10:A20"/>
    <mergeCell ref="B11:B16"/>
    <mergeCell ref="B17:B19"/>
    <mergeCell ref="C11:C12"/>
    <mergeCell ref="C15:C16"/>
    <mergeCell ref="A4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CEDBF75C0399406D9D615EDD502B8CFA</vt:lpwstr>
  </property>
</Properties>
</file>