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<sst xmlns="http://schemas.openxmlformats.org/spreadsheetml/2006/main" count="175" uniqueCount="107">
  <si>
    <t>绩效目标申报表</t>
  </si>
  <si>
    <t>2022年度</t>
  </si>
  <si>
    <t>项目名称</t>
  </si>
  <si>
    <t>青山社区207与319国道交叉口提质改造</t>
  </si>
  <si>
    <t>项目负责人及电话</t>
  </si>
  <si>
    <t>张青
13787862351</t>
  </si>
  <si>
    <t>主管部门</t>
  </si>
  <si>
    <t>常德经开区农业农村中心</t>
  </si>
  <si>
    <t>实施单位</t>
  </si>
  <si>
    <t>青山社区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</si>
  <si>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</si>
  <si>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</si>
  <si>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</si>
  <si>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</si>
  <si>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</si>
  <si>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</si>
  <si>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脱贫户125户485人，一般农户360户857人生产生活条件改善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</si>
  <si>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</si>
  <si>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</si>
  <si>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</si>
  <si>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</si>
  <si>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</si>
  <si>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</si>
  <si>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</si>
  <si>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提质改造完成率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</si>
  <si>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</si>
  <si>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</si>
  <si>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</si>
  <si>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</si>
  <si>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</si>
  <si>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</si>
  <si>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</si>
  <si>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</si>
  <si>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</si>
  <si>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≥857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</si>
  <si>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</si>
  <si>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</si>
  <si>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</si>
  <si>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</si>
  <si>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</si>
  <si>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</si>
  <si>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</si>
  <si>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</si>
  <si>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</si>
  <si>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</si>
  <si>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</si>
  <si>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</si>
  <si>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</si>
  <si>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</si>
  <si>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</si>
  <si>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</si>
  <si>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</si>
  <si>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</si>
  <si>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</si>
  <si>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</si>
  <si>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</si>
  <si>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</si>
  <si>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</si>
  <si>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</si>
  <si>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</si>
  <si>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</si>
  <si>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</si>
  <si>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</si>
  <si>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</si>
  <si>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</si>
  <si>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</si>
  <si>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</si>
  <si>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</si>
  <si>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</si>
  <si>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</si>
  <si>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</si>
  <si>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</si>
  <si>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</si>
  <si>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</si>
  <si>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</si>
  <si>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</si>
  <si>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</si>
  <si>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</si>
  <si>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</si>
  <si>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</si>
  <si>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</si>
  <si>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</si>
  <si>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</si>
  <si>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</si>
  <si>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</si>
  <si>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</si>
  <si>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</si>
  <si>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</si>
  <si>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</si>
  <si>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</si>
  <si>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</si>
  <si>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</si>
  <si>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</si>
  <si>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</si>
  <si>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</si>
  <si>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</si>
  <si>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</si>
  <si>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</si>
  <si>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</si>
  <si>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改善生产生活条件，增加了社会受益。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</si>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</sst>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J1" sqref="J1"/>
    </sheetView>
  </sheetViews>
  <sheetFormatPr defaultColWidth="14" defaultRowHeight="12" outlineLevelCol="4"/>
  <cols>
    <col min="1" max="1" width="5" style="53" customWidth="1"/>
    <col min="2" max="2" width="11" style="53" customWidth="1"/>
    <col min="3" max="3" width="19.8833333333333" style="53" customWidth="1"/>
    <col min="4" max="4" width="31.775" style="53" customWidth="1"/>
    <col min="5" max="5" width="16.775" style="53" customWidth="1"/>
    <col min="6" max="16383" width="14" style="53" customWidth="1"/>
    <col min="16384" max="16384" width="14" style="53"/>
  </cols>
  <sheetData>
    <row r="1" ht="45" customHeight="1" spans="1:5">
      <c r="A1" s="54" t="s">
        <v>0</v>
      </c>
      <c r="B1" s="55"/>
      <c r="C1" s="55"/>
      <c r="D1" s="55"/>
      <c r="E1" s="55"/>
    </row>
    <row r="2" ht="19.95" customHeight="1" spans="1:5">
      <c r="A2" s="56" t="s">
        <v>1</v>
      </c>
      <c r="B2" s="56"/>
      <c r="C2" s="56"/>
      <c r="D2" s="56"/>
      <c r="E2" s="56"/>
    </row>
    <row r="3" ht="51" customHeight="1" spans="1:5">
      <c r="A3" s="56" t="s">
        <v>2</v>
      </c>
      <c r="B3" s="57"/>
      <c r="C3" s="25" t="s">
        <v>3</v>
      </c>
      <c r="D3" s="56" t="s">
        <v>4</v>
      </c>
      <c r="E3" s="58" t="s">
        <v>5</v>
      </c>
    </row>
    <row r="4" ht="49.95" customHeight="1" spans="1:5">
      <c r="A4" s="56" t="s">
        <v>6</v>
      </c>
      <c r="B4" s="57"/>
      <c r="C4" s="25" t="s">
        <v>7</v>
      </c>
      <c r="D4" s="56" t="s">
        <v>8</v>
      </c>
      <c r="E4" s="58" t="s">
        <v>9</v>
      </c>
    </row>
    <row r="5" ht="30" customHeight="1" spans="1:5">
      <c r="A5" s="56" t="s">
        <v>10</v>
      </c>
      <c r="B5" s="57"/>
      <c r="C5" s="59" t="s">
        <v>11</v>
      </c>
      <c r="D5" s="25">
        <v>45</v>
      </c>
      <c r="E5" s="57"/>
    </row>
    <row r="6" ht="30" customHeight="1" spans="1:5">
      <c r="A6" s="57"/>
      <c r="B6" s="57"/>
      <c r="C6" s="60" t="s">
        <v>12</v>
      </c>
      <c r="D6" s="25">
        <v>45</v>
      </c>
      <c r="E6" s="57"/>
    </row>
    <row r="7" ht="30" customHeight="1" spans="1:5">
      <c r="A7" s="57"/>
      <c r="B7" s="57"/>
      <c r="C7" s="60" t="s">
        <v>13</v>
      </c>
      <c r="D7" s="25">
        <v>0</v>
      </c>
      <c r="E7" s="57"/>
    </row>
    <row r="8" ht="30" customHeight="1" spans="1:5">
      <c r="A8" s="56" t="s">
        <v>14</v>
      </c>
      <c r="B8" s="56" t="s">
        <v>15</v>
      </c>
      <c r="C8" s="56"/>
      <c r="D8" s="56"/>
      <c r="E8" s="56"/>
    </row>
    <row r="9" ht="58.05" customHeight="1" spans="1:5">
      <c r="A9" s="57"/>
      <c r="B9" s="25" t="s">
        <v>16</v>
      </c>
      <c r="C9" s="25"/>
      <c r="D9" s="25"/>
      <c r="E9" s="25"/>
    </row>
    <row r="10" ht="30" customHeight="1" spans="1:5">
      <c r="A10" s="56" t="s">
        <v>17</v>
      </c>
      <c r="B10" s="56" t="s">
        <v>18</v>
      </c>
      <c r="C10" s="56" t="s">
        <v>19</v>
      </c>
      <c r="D10" s="56" t="s">
        <v>20</v>
      </c>
      <c r="E10" s="56" t="s">
        <v>21</v>
      </c>
    </row>
    <row r="11" ht="30" customHeight="1" spans="1:5">
      <c r="A11" s="57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7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7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7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7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7"/>
      <c r="B16" s="27"/>
      <c r="C16" s="27" t="s">
        <v>35</v>
      </c>
      <c r="D16" s="26" t="s">
        <v>36</v>
      </c>
      <c r="E16" s="24">
        <v>1</v>
      </c>
    </row>
    <row r="17" ht="30" customHeight="1" spans="1:5">
      <c r="A17" s="57"/>
      <c r="B17" s="25" t="s">
        <v>37</v>
      </c>
      <c r="C17" s="25" t="s">
        <v>38</v>
      </c>
      <c r="D17" s="27" t="s">
        <v>39</v>
      </c>
      <c r="E17" s="29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6" sqref="C26:D26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833333333333" style="45" customWidth="1"/>
    <col min="4" max="4" width="8.88333333333333" style="45" customWidth="1"/>
    <col min="5" max="16384" width="9" style="45"/>
  </cols>
  <sheetData>
    <row r="1" ht="45" customHeight="1" spans="1:4">
      <c r="A1" s="46" t="s">
        <v>41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青山社区207与319国道交叉口提质改造</v>
      </c>
      <c r="C2" s="47" t="s">
        <v>42</v>
      </c>
      <c r="D2" s="48">
        <f>表1申报表!D5</f>
        <v>45</v>
      </c>
    </row>
    <row r="3" ht="15" customHeight="1" spans="1:4">
      <c r="A3" s="47" t="s">
        <v>43</v>
      </c>
      <c r="B3" s="47" t="s">
        <v>44</v>
      </c>
      <c r="C3" s="47"/>
      <c r="D3" s="47" t="s">
        <v>45</v>
      </c>
    </row>
    <row r="4" ht="15" customHeight="1" spans="1:4">
      <c r="A4" s="49" t="s">
        <v>46</v>
      </c>
      <c r="B4" s="49"/>
      <c r="C4" s="49"/>
      <c r="D4" s="49"/>
    </row>
    <row r="5" ht="25.05" customHeight="1" spans="1:4">
      <c r="A5" s="47" t="s">
        <v>47</v>
      </c>
      <c r="B5" s="50">
        <v>20</v>
      </c>
      <c r="C5" s="49" t="s">
        <v>48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49</v>
      </c>
      <c r="B7" s="49"/>
      <c r="C7" s="49"/>
      <c r="D7" s="49"/>
    </row>
    <row r="8" ht="19.95" customHeight="1" spans="1:4">
      <c r="A8" s="47" t="s">
        <v>50</v>
      </c>
      <c r="B8" s="50">
        <v>10</v>
      </c>
      <c r="C8" s="52" t="s">
        <v>51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52</v>
      </c>
      <c r="B10" s="50">
        <v>10</v>
      </c>
      <c r="C10" s="52" t="s">
        <v>53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54</v>
      </c>
      <c r="B12" s="49"/>
      <c r="C12" s="49"/>
      <c r="D12" s="49"/>
    </row>
    <row r="13" ht="19.95" customHeight="1" spans="1:4">
      <c r="A13" s="47" t="s">
        <v>55</v>
      </c>
      <c r="B13" s="50">
        <v>10</v>
      </c>
      <c r="C13" s="52" t="s">
        <v>56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57</v>
      </c>
      <c r="B15" s="50">
        <v>10</v>
      </c>
      <c r="C15" s="52" t="s">
        <v>58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59</v>
      </c>
      <c r="B17" s="49"/>
      <c r="C17" s="49"/>
      <c r="D17" s="49"/>
    </row>
    <row r="18" ht="40.05" customHeight="1" spans="1:4">
      <c r="A18" s="47" t="s">
        <v>60</v>
      </c>
      <c r="B18" s="47">
        <v>10</v>
      </c>
      <c r="C18" s="52" t="s">
        <v>61</v>
      </c>
      <c r="D18" s="48">
        <v>8</v>
      </c>
    </row>
    <row r="19" ht="60" customHeight="1" spans="1:4">
      <c r="A19" s="47" t="s">
        <v>62</v>
      </c>
      <c r="B19" s="47">
        <v>10</v>
      </c>
      <c r="C19" s="52" t="s">
        <v>63</v>
      </c>
      <c r="D19" s="48">
        <v>10</v>
      </c>
    </row>
    <row r="20" ht="15" customHeight="1" spans="1:4">
      <c r="A20" s="49" t="s">
        <v>64</v>
      </c>
      <c r="B20" s="49"/>
      <c r="C20" s="49"/>
      <c r="D20" s="49"/>
    </row>
    <row r="21" ht="40.05" customHeight="1" spans="1:4">
      <c r="A21" s="47" t="s">
        <v>65</v>
      </c>
      <c r="B21" s="47">
        <v>10</v>
      </c>
      <c r="C21" s="52" t="s">
        <v>66</v>
      </c>
      <c r="D21" s="48">
        <v>10</v>
      </c>
    </row>
    <row r="22" ht="60" customHeight="1" spans="1:4">
      <c r="A22" s="47" t="s">
        <v>67</v>
      </c>
      <c r="B22" s="47">
        <v>10</v>
      </c>
      <c r="C22" s="52" t="s">
        <v>68</v>
      </c>
      <c r="D22" s="48">
        <v>10</v>
      </c>
    </row>
    <row r="23" ht="15" customHeight="1" spans="1:4">
      <c r="A23" s="49" t="s">
        <v>69</v>
      </c>
      <c r="B23" s="49"/>
      <c r="C23" s="47" t="s">
        <v>70</v>
      </c>
      <c r="D23" s="47"/>
    </row>
    <row r="24" ht="15" customHeight="1" spans="1:4">
      <c r="A24" s="49" t="s">
        <v>71</v>
      </c>
      <c r="B24" s="49"/>
      <c r="C24" s="47" t="s">
        <v>72</v>
      </c>
      <c r="D24" s="48"/>
    </row>
    <row r="25" ht="15" customHeight="1" spans="1:4">
      <c r="A25" s="49" t="s">
        <v>73</v>
      </c>
      <c r="B25" s="49"/>
      <c r="C25" s="47" t="s">
        <v>74</v>
      </c>
      <c r="D25" s="47"/>
    </row>
    <row r="26" ht="15" customHeight="1" spans="1:4">
      <c r="A26" s="49" t="s">
        <v>75</v>
      </c>
      <c r="B26" s="49"/>
      <c r="C26" s="47" t="s">
        <v>76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7" workbookViewId="0">
      <selection activeCell="F14" sqref="F14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77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78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青山社区207与319国道交叉口提质改造</v>
      </c>
      <c r="D3" s="37" t="s">
        <v>4</v>
      </c>
      <c r="E3" s="37" t="str">
        <f>表1申报表!E3</f>
        <v>张青
13787862351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青山社区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79</v>
      </c>
      <c r="D5" s="37" t="s">
        <v>80</v>
      </c>
      <c r="E5" s="37" t="s">
        <v>81</v>
      </c>
      <c r="F5" s="37"/>
      <c r="G5" s="10" t="s">
        <v>82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45</v>
      </c>
      <c r="E6" s="39">
        <v>28</v>
      </c>
      <c r="F6" s="39"/>
      <c r="G6" s="40">
        <f>+E6/D6</f>
        <v>0.622222222222222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45</v>
      </c>
      <c r="E7" s="39">
        <v>28</v>
      </c>
      <c r="F7" s="39"/>
      <c r="G7" s="40">
        <f>+E7/D7</f>
        <v>0.622222222222222</v>
      </c>
      <c r="H7" s="41"/>
    </row>
    <row r="8" ht="30" customHeight="1" spans="1:8">
      <c r="A8" s="37"/>
      <c r="B8" s="37"/>
      <c r="C8" s="37" t="s">
        <v>13</v>
      </c>
      <c r="D8" s="37">
        <f>表1申报表!D7</f>
        <v>0</v>
      </c>
      <c r="E8" s="39">
        <f>D8*G8</f>
        <v>0</v>
      </c>
      <c r="F8" s="39"/>
      <c r="G8" s="42"/>
      <c r="H8" s="10"/>
    </row>
    <row r="9" ht="54" customHeight="1" spans="1:8">
      <c r="A9" s="43" t="s">
        <v>83</v>
      </c>
      <c r="B9" s="37" t="str">
        <f>表1申报表!B9</f>
        <v>脱贫户125户485人，一般农户360户857人生产生活条件改善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84</v>
      </c>
      <c r="F10" s="37" t="s">
        <v>85</v>
      </c>
      <c r="G10" s="10" t="s">
        <v>86</v>
      </c>
      <c r="H10" s="10" t="s">
        <v>87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88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88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0.8</v>
      </c>
      <c r="G13" s="10" t="s">
        <v>88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88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24">
        <v>6.32</v>
      </c>
      <c r="G15" s="10" t="s">
        <v>88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4">
        <v>1</v>
      </c>
      <c r="F16" s="24">
        <v>1</v>
      </c>
      <c r="G16" s="10" t="s">
        <v>88</v>
      </c>
      <c r="H16" s="10"/>
    </row>
    <row r="17" ht="35" customHeight="1" spans="1:8">
      <c r="A17" s="37"/>
      <c r="B17" s="25" t="s">
        <v>37</v>
      </c>
      <c r="C17" s="25" t="s">
        <v>38</v>
      </c>
      <c r="D17" s="27" t="s">
        <v>39</v>
      </c>
      <c r="E17" s="29" t="s">
        <v>40</v>
      </c>
      <c r="F17" s="29" t="s">
        <v>89</v>
      </c>
      <c r="G17" s="10" t="s">
        <v>88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4" workbookViewId="0">
      <selection activeCell="B9" sqref="B9:D9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青山社区207与319国道交叉口提质改造</v>
      </c>
      <c r="D2" s="3" t="s">
        <v>4</v>
      </c>
      <c r="E2" s="3" t="str">
        <f>表1申报表!E3</f>
        <v>张青
13787862351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青山社区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45</v>
      </c>
      <c r="E5" s="4">
        <v>28</v>
      </c>
      <c r="F5" s="4">
        <v>10</v>
      </c>
      <c r="G5" s="14">
        <f>+E5/D5</f>
        <v>0.622222222222222</v>
      </c>
      <c r="H5" s="11"/>
      <c r="I5" s="32"/>
    </row>
    <row r="6" ht="23.25" customHeight="1" spans="1:9">
      <c r="A6" s="12"/>
      <c r="B6" s="13"/>
      <c r="C6" s="3" t="s">
        <v>96</v>
      </c>
      <c r="D6" s="3">
        <f>表2监控表!D7</f>
        <v>45</v>
      </c>
      <c r="E6" s="4">
        <v>28</v>
      </c>
      <c r="F6" s="4">
        <v>10</v>
      </c>
      <c r="G6" s="14">
        <f>+E6/D6</f>
        <v>0.622222222222222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83</v>
      </c>
      <c r="B8" s="3" t="s">
        <v>97</v>
      </c>
      <c r="C8" s="4"/>
      <c r="D8" s="17"/>
      <c r="E8" s="6" t="s">
        <v>98</v>
      </c>
      <c r="F8" s="7"/>
      <c r="G8" s="7"/>
      <c r="H8" s="7"/>
      <c r="I8" s="31"/>
    </row>
    <row r="9" ht="57" customHeight="1" spans="1:9">
      <c r="A9" s="4"/>
      <c r="B9" s="18" t="str">
        <f>表2监控表!B9</f>
        <v>脱贫户125户485人，一般农户360户857人生产生活条件改善</v>
      </c>
      <c r="C9" s="19"/>
      <c r="D9" s="19"/>
      <c r="E9" s="6" t="s">
        <v>99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104</v>
      </c>
      <c r="C15" s="27" t="s">
        <v>32</v>
      </c>
      <c r="D15" s="26" t="s">
        <v>33</v>
      </c>
      <c r="E15" s="3">
        <v>15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15</v>
      </c>
      <c r="F16" s="24">
        <v>1</v>
      </c>
      <c r="G16" s="24"/>
      <c r="H16" s="20"/>
      <c r="I16" s="20"/>
    </row>
    <row r="17" ht="30" customHeight="1" spans="1:9">
      <c r="A17" s="21"/>
      <c r="B17" s="25" t="s">
        <v>105</v>
      </c>
      <c r="C17" s="25" t="s">
        <v>38</v>
      </c>
      <c r="D17" s="27" t="s">
        <v>39</v>
      </c>
      <c r="E17" s="3">
        <v>10</v>
      </c>
      <c r="F17" s="29" t="s">
        <v>40</v>
      </c>
      <c r="G17" s="29"/>
      <c r="H17" s="20"/>
      <c r="I17" s="20"/>
    </row>
    <row r="18" ht="30" customHeight="1" spans="1:9">
      <c r="A18" s="4" t="s">
        <v>106</v>
      </c>
      <c r="B18" s="4"/>
      <c r="C18" s="4"/>
      <c r="D18" s="4"/>
      <c r="E18" s="4">
        <f>SUM(E11:E17)+F5</f>
        <v>100</v>
      </c>
      <c r="F18" s="30"/>
      <c r="G18" s="30"/>
      <c r="H18" s="20"/>
      <c r="I18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